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risnik1\Moji dokumenti\Proračun 2019\za objavu na web-u\"/>
    </mc:Choice>
  </mc:AlternateContent>
  <xr:revisionPtr revIDLastSave="0" documentId="13_ncr:1_{770B3D1F-A34C-4970-9143-6DEEFAE969C4}" xr6:coauthVersionLast="45" xr6:coauthVersionMax="45" xr10:uidLastSave="{00000000-0000-0000-0000-000000000000}"/>
  <bookViews>
    <workbookView xWindow="-108" yWindow="-108" windowWidth="16536" windowHeight="8976" activeTab="2" xr2:uid="{00000000-000D-0000-FFFF-FFFF00000000}"/>
  </bookViews>
  <sheets>
    <sheet name="stanje 29.08.2017." sheetId="4" r:id="rId1"/>
    <sheet name="2017" sheetId="3" r:id="rId2"/>
    <sheet name="2019" sheetId="5" r:id="rId3"/>
    <sheet name="2020" sheetId="6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7" i="6" l="1"/>
  <c r="B37" i="6"/>
  <c r="B29" i="6"/>
  <c r="B22" i="6"/>
  <c r="B51" i="6" s="1"/>
  <c r="C47" i="6"/>
  <c r="C48" i="6" s="1"/>
  <c r="C37" i="6"/>
  <c r="C38" i="6" s="1"/>
  <c r="C29" i="6"/>
  <c r="C30" i="6" s="1"/>
  <c r="C22" i="6"/>
  <c r="C56" i="5"/>
  <c r="D56" i="5"/>
  <c r="E56" i="5"/>
  <c r="E57" i="5" s="1"/>
  <c r="B56" i="5"/>
  <c r="C47" i="5"/>
  <c r="D47" i="5"/>
  <c r="E47" i="5"/>
  <c r="E48" i="5" s="1"/>
  <c r="B47" i="5"/>
  <c r="C35" i="5"/>
  <c r="D35" i="5"/>
  <c r="E35" i="5"/>
  <c r="E36" i="5" s="1"/>
  <c r="C26" i="5"/>
  <c r="C60" i="5" s="1"/>
  <c r="D26" i="5"/>
  <c r="D60" i="5" s="1"/>
  <c r="E26" i="5"/>
  <c r="B26" i="5"/>
  <c r="B60" i="5" s="1"/>
  <c r="B35" i="5"/>
  <c r="C23" i="4"/>
  <c r="C24" i="4" s="1"/>
  <c r="B23" i="4"/>
  <c r="C62" i="4"/>
  <c r="C63" i="4" s="1"/>
  <c r="B62" i="4"/>
  <c r="C50" i="4"/>
  <c r="C51" i="4" s="1"/>
  <c r="B50" i="4"/>
  <c r="C41" i="3"/>
  <c r="B41" i="3"/>
  <c r="C48" i="3"/>
  <c r="B48" i="3"/>
  <c r="C33" i="3"/>
  <c r="B33" i="3"/>
  <c r="E27" i="5" l="1"/>
  <c r="C48" i="5"/>
  <c r="E60" i="5"/>
  <c r="C61" i="5" s="1"/>
  <c r="C51" i="6"/>
  <c r="C23" i="6"/>
  <c r="C27" i="5"/>
  <c r="C57" i="5"/>
  <c r="C36" i="5"/>
  <c r="C49" i="3"/>
  <c r="C34" i="3"/>
  <c r="C23" i="3"/>
</calcChain>
</file>

<file path=xl/sharedStrings.xml><?xml version="1.0" encoding="utf-8"?>
<sst xmlns="http://schemas.openxmlformats.org/spreadsheetml/2006/main" count="263" uniqueCount="95">
  <si>
    <t>SPORT</t>
  </si>
  <si>
    <t>UDRUGA</t>
  </si>
  <si>
    <t>BK " Podhum"</t>
  </si>
  <si>
    <t>BK "Rječina"</t>
  </si>
  <si>
    <t>NK "Rječina"</t>
  </si>
  <si>
    <t>OK "Rječina"</t>
  </si>
  <si>
    <t>Ženski boćarski klub Dražice</t>
  </si>
  <si>
    <t>Košarkaški klub "Jelenje – Dražice"</t>
  </si>
  <si>
    <t>Pikado klub "Formula 1"</t>
  </si>
  <si>
    <t>Klub dizača utega "Rječina"</t>
  </si>
  <si>
    <t>Stolnoteniski klub "Rječina"</t>
  </si>
  <si>
    <t>Ženski kuglački klub "Rječina"</t>
  </si>
  <si>
    <t>BK "Zoretići"</t>
  </si>
  <si>
    <t>UKUPNO</t>
  </si>
  <si>
    <t>REALIZIRANO</t>
  </si>
  <si>
    <t>ZDRAVSTVO I SOCIJALNA SKRB</t>
  </si>
  <si>
    <t>Udruga osoba s mišićnom distrofijom</t>
  </si>
  <si>
    <t>Društvo multiple skleroze</t>
  </si>
  <si>
    <t>Udruga umirovljenika</t>
  </si>
  <si>
    <t>Udruga za mlade i studente s invaliditetom PGŽ "ZNAM"</t>
  </si>
  <si>
    <t>KULTURA</t>
  </si>
  <si>
    <t>Udruga MARGARETA CRO ART</t>
  </si>
  <si>
    <t>PRAVA BRANITELJA</t>
  </si>
  <si>
    <t>Udruga hrvatskih branitelja – dragovoljaca Domovinskog rata PGŽ</t>
  </si>
  <si>
    <t>Udruga dragovoljaca i veterana domovinskog rata RH</t>
  </si>
  <si>
    <t>Udruga osoba s mentalnom retardacijom - "Srce"</t>
  </si>
  <si>
    <t>Ogranak Matice Hrvatske u Jelenju</t>
  </si>
  <si>
    <t>SUFINACIRANJE JAVNIH POTREBA U 2017.</t>
  </si>
  <si>
    <t>PRIJAVA NA JAVNE POTREBE</t>
  </si>
  <si>
    <t>POTRAŽIVANJE/ISPLATA</t>
  </si>
  <si>
    <t>TEKWANDO KLUB "RJEČIN" Jelenje</t>
  </si>
  <si>
    <t>ŠRK "Rječina" Dražice</t>
  </si>
  <si>
    <t>LOVAČKO DRUŠTVO "JELEN"</t>
  </si>
  <si>
    <t>Planinarsko društvo "OBRUČ"</t>
  </si>
  <si>
    <t>Šahovski klub "Rječina"</t>
  </si>
  <si>
    <t>Konjički klub "Vodičajna" Lukeži</t>
  </si>
  <si>
    <t>KUD Zvir</t>
  </si>
  <si>
    <t>Stanje na dan 30.6.2017.</t>
  </si>
  <si>
    <t>Napomena:</t>
  </si>
  <si>
    <t>SOCIJALNO-HUMANITARNA</t>
  </si>
  <si>
    <r>
      <t>Udruga osoba s mišićnom distrofijom</t>
    </r>
    <r>
      <rPr>
        <sz val="11"/>
        <color rgb="FFFF0000"/>
        <rFont val="Calibri"/>
        <family val="2"/>
        <charset val="238"/>
        <scheme val="minor"/>
      </rPr>
      <t>*</t>
    </r>
  </si>
  <si>
    <r>
      <t>Udruga osoba s mentalnom retardacijom - "Srce"</t>
    </r>
    <r>
      <rPr>
        <sz val="11"/>
        <color rgb="FFFF0000"/>
        <rFont val="Calibri"/>
        <family val="2"/>
        <charset val="238"/>
        <scheme val="minor"/>
      </rPr>
      <t>*</t>
    </r>
  </si>
  <si>
    <r>
      <t>Društvo multiple skleroze</t>
    </r>
    <r>
      <rPr>
        <sz val="11"/>
        <color rgb="FFFF0000"/>
        <rFont val="Calibri"/>
        <family val="2"/>
        <charset val="238"/>
        <scheme val="minor"/>
      </rPr>
      <t>*</t>
    </r>
  </si>
  <si>
    <r>
      <t>Udruga za mlade i studente s invaliditetom PGŽ "ZNAM"</t>
    </r>
    <r>
      <rPr>
        <sz val="11"/>
        <color rgb="FFFF0000"/>
        <rFont val="Calibri"/>
        <family val="2"/>
        <charset val="238"/>
        <scheme val="minor"/>
      </rPr>
      <t>*</t>
    </r>
  </si>
  <si>
    <r>
      <t>Konjički klub "Vodičajna" Lukeži</t>
    </r>
    <r>
      <rPr>
        <sz val="11"/>
        <color rgb="FFFF0000"/>
        <rFont val="Calibri"/>
        <family val="2"/>
        <charset val="238"/>
        <scheme val="minor"/>
      </rPr>
      <t>**</t>
    </r>
  </si>
  <si>
    <r>
      <rPr>
        <sz val="11"/>
        <color rgb="FFFF0000"/>
        <rFont val="Calibri"/>
        <family val="2"/>
        <charset val="238"/>
        <scheme val="minor"/>
      </rPr>
      <t>**</t>
    </r>
    <r>
      <rPr>
        <sz val="11"/>
        <color theme="1"/>
        <rFont val="Calibri"/>
        <family val="2"/>
        <charset val="238"/>
        <scheme val="minor"/>
      </rPr>
      <t>isplata proknjižena kroz sport</t>
    </r>
  </si>
  <si>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vodilo se do sada pod soc-hum.</t>
    </r>
  </si>
  <si>
    <r>
      <t>Udruga umirovljenika</t>
    </r>
    <r>
      <rPr>
        <sz val="11"/>
        <color rgb="FFFF0000"/>
        <rFont val="Calibri"/>
        <family val="2"/>
        <charset val="238"/>
        <scheme val="minor"/>
      </rPr>
      <t>*</t>
    </r>
  </si>
  <si>
    <t>PRORAČUN</t>
  </si>
  <si>
    <t>3.000,00  + (Nagrada)</t>
  </si>
  <si>
    <t>Lovačko društvo - 10.000,00 -donacija</t>
  </si>
  <si>
    <t>Biciiklistički klub Grobnik - 1.000,00 kn -donacija</t>
  </si>
  <si>
    <t>Stanje na dan 31.12.2017.</t>
  </si>
  <si>
    <t>UGOVOR</t>
  </si>
  <si>
    <t>Kuglački klub "Ričina"</t>
  </si>
  <si>
    <t>SUFINACIRANJE JAVNIH POTREBA U 2019.</t>
  </si>
  <si>
    <t>Roni Brmalj - 098/9822396</t>
  </si>
  <si>
    <t>Amela Curać - 091/2965577</t>
  </si>
  <si>
    <t>Tatjan Mikulić - 098/9009994</t>
  </si>
  <si>
    <t>Branko Čubelić - 099/4581218</t>
  </si>
  <si>
    <t>Iva Bralić - 091/1572572</t>
  </si>
  <si>
    <t>Marino Juretić - 098/327326</t>
  </si>
  <si>
    <t>Dunja Mikulić - 098/1943463</t>
  </si>
  <si>
    <t>Perica Prpić - 091/2289883</t>
  </si>
  <si>
    <t>Dragomir Sudan - 099/3516999</t>
  </si>
  <si>
    <t>Vedran Stipić - 091/7261938</t>
  </si>
  <si>
    <t>Aruf Huskić - 099/2481718</t>
  </si>
  <si>
    <t>Damir Maršanić - 091/5221820</t>
  </si>
  <si>
    <t>Bruno Miculinić</t>
  </si>
  <si>
    <t>Zoran Šestan</t>
  </si>
  <si>
    <t>Ivoslav Ban - 091/9114189</t>
  </si>
  <si>
    <t>Borislav Klić - 091/4047062</t>
  </si>
  <si>
    <t>Milivoj Kukuljan - 091/7808002</t>
  </si>
  <si>
    <t>Mauro Barčić - 099/3077003</t>
  </si>
  <si>
    <t>Anton Maršanić - 091/5189869</t>
  </si>
  <si>
    <t>Arsen Rožić - 091/2968422</t>
  </si>
  <si>
    <t>Igor Juretić - 091/5736995</t>
  </si>
  <si>
    <t>Dolores Franović - 099/2170087</t>
  </si>
  <si>
    <t>Margareta Krstić - 098/1979792</t>
  </si>
  <si>
    <t>Nikica Maravić -091/7977638</t>
  </si>
  <si>
    <t>UGOVOR O DAROVANJU</t>
  </si>
  <si>
    <t>UGOVOR O SUFINANCIRANJU</t>
  </si>
  <si>
    <t>Atletski klub "Grobnik"</t>
  </si>
  <si>
    <t>Biciklistički klub "Grobnik"</t>
  </si>
  <si>
    <t>Društvo Naša djeca</t>
  </si>
  <si>
    <t>Udruga Grobnički dondolaši</t>
  </si>
  <si>
    <t>Kulturno umjetničko društvo "Baklje"</t>
  </si>
  <si>
    <t>Mesopusna kumpanija Zoretići</t>
  </si>
  <si>
    <t>Udruga NADA</t>
  </si>
  <si>
    <t>udruga uzgajivača njemačkih ovčara</t>
  </si>
  <si>
    <t>Udruga anitfašističkih boraca</t>
  </si>
  <si>
    <t xml:space="preserve">SVEUKUPNO ISPLAĆENO </t>
  </si>
  <si>
    <t>SUFINACIRANJE JAVNIH POTREBA U 2020.</t>
  </si>
  <si>
    <t>Udruga Podhumskih žrtava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</si>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</sst>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164" fontId="2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0" xfId="0" applyBorder="1"/>
    <xf numFmtId="0" fontId="1" fillId="0" borderId="0" xfId="0" applyFont="1" applyBorder="1"/>
    <xf numFmtId="0" fontId="3" fillId="2" borderId="1" xfId="1" applyBorder="1"/>
    <xf numFmtId="0" fontId="2" fillId="3" borderId="1" xfId="2" applyBorder="1"/>
    <xf numFmtId="4" fontId="2" fillId="3" borderId="1" xfId="2" applyNumberFormat="1" applyBorder="1"/>
    <xf numFmtId="10" fontId="2" fillId="3" borderId="1" xfId="2" applyNumberFormat="1" applyBorder="1"/>
    <xf numFmtId="9" fontId="2" fillId="3" borderId="1" xfId="2" applyNumberFormat="1" applyBorder="1"/>
    <xf numFmtId="0" fontId="3" fillId="2" borderId="1" xfId="1" applyBorder="1" applyAlignment="1">
      <alignment horizontal="right"/>
    </xf>
    <xf numFmtId="0" fontId="0" fillId="4" borderId="1" xfId="0" applyFill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5" borderId="0" xfId="0" applyFill="1" applyBorder="1" applyAlignment="1">
      <alignment wrapText="1"/>
    </xf>
    <xf numFmtId="164" fontId="6" fillId="0" borderId="0" xfId="3" applyFont="1" applyBorder="1"/>
    <xf numFmtId="0" fontId="0" fillId="0" borderId="1" xfId="0" applyFill="1" applyBorder="1"/>
    <xf numFmtId="164" fontId="6" fillId="0" borderId="0" xfId="3" applyFont="1"/>
    <xf numFmtId="0" fontId="0" fillId="0" borderId="0" xfId="0" applyAlignment="1">
      <alignment horizontal="center" wrapText="1"/>
    </xf>
    <xf numFmtId="0" fontId="1" fillId="0" borderId="0" xfId="0" applyFont="1"/>
    <xf numFmtId="0" fontId="2" fillId="0" borderId="0" xfId="2" applyFill="1" applyBorder="1"/>
    <xf numFmtId="10" fontId="2" fillId="0" borderId="0" xfId="2" applyNumberFormat="1" applyFill="1" applyBorder="1"/>
    <xf numFmtId="4" fontId="0" fillId="0" borderId="0" xfId="0" applyNumberFormat="1"/>
    <xf numFmtId="10" fontId="0" fillId="3" borderId="1" xfId="2" applyNumberFormat="1" applyFont="1" applyBorder="1"/>
    <xf numFmtId="0" fontId="3" fillId="2" borderId="1" xfId="1" applyBorder="1" applyAlignment="1">
      <alignment horizontal="center"/>
    </xf>
    <xf numFmtId="4" fontId="2" fillId="3" borderId="0" xfId="2" applyNumberFormat="1" applyBorder="1"/>
    <xf numFmtId="9" fontId="2" fillId="3" borderId="0" xfId="2" applyNumberFormat="1" applyBorder="1"/>
    <xf numFmtId="0" fontId="2" fillId="3" borderId="0" xfId="2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">
    <cellStyle name="20% - Isticanje3" xfId="2" builtinId="38"/>
    <cellStyle name="Dobro" xfId="1" builtinId="26"/>
    <cellStyle name="Normalno" xfId="0" builtinId="0"/>
    <cellStyle name="Zarez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workbookViewId="0">
      <selection activeCell="C4" sqref="C4"/>
    </sheetView>
  </sheetViews>
  <sheetFormatPr defaultRowHeight="14.4" x14ac:dyDescent="0.3"/>
  <cols>
    <col min="1" max="1" width="51.5546875" customWidth="1"/>
    <col min="2" max="2" width="26.5546875" bestFit="1" customWidth="1"/>
    <col min="3" max="3" width="21.6640625" customWidth="1"/>
    <col min="4" max="4" width="29.5546875" customWidth="1"/>
    <col min="5" max="5" width="23.109375" customWidth="1"/>
    <col min="6" max="6" width="34.5546875" customWidth="1"/>
  </cols>
  <sheetData>
    <row r="1" spans="1:4" ht="15.6" x14ac:dyDescent="0.3">
      <c r="A1" s="28" t="s">
        <v>27</v>
      </c>
      <c r="B1" s="29"/>
    </row>
    <row r="2" spans="1:4" ht="15.6" x14ac:dyDescent="0.3">
      <c r="A2" s="12"/>
      <c r="B2" s="13"/>
    </row>
    <row r="3" spans="1:4" ht="18" customHeight="1" x14ac:dyDescent="0.3">
      <c r="A3" s="4"/>
      <c r="B3" s="3"/>
      <c r="C3" s="3" t="s">
        <v>52</v>
      </c>
    </row>
    <row r="4" spans="1:4" x14ac:dyDescent="0.3">
      <c r="A4" s="3"/>
      <c r="B4" s="3"/>
      <c r="C4" s="14" t="s">
        <v>48</v>
      </c>
      <c r="D4" s="19" t="s">
        <v>38</v>
      </c>
    </row>
    <row r="5" spans="1:4" x14ac:dyDescent="0.3">
      <c r="A5" s="5" t="s">
        <v>0</v>
      </c>
      <c r="C5" s="15">
        <v>488000</v>
      </c>
    </row>
    <row r="6" spans="1:4" x14ac:dyDescent="0.3">
      <c r="A6" s="11" t="s">
        <v>1</v>
      </c>
      <c r="B6" s="5" t="s">
        <v>28</v>
      </c>
      <c r="C6" s="10" t="s">
        <v>29</v>
      </c>
    </row>
    <row r="7" spans="1:4" x14ac:dyDescent="0.3">
      <c r="A7" s="1" t="s">
        <v>2</v>
      </c>
      <c r="B7" s="2">
        <v>90000</v>
      </c>
      <c r="C7" s="2">
        <v>50000</v>
      </c>
    </row>
    <row r="8" spans="1:4" x14ac:dyDescent="0.3">
      <c r="A8" s="16" t="s">
        <v>3</v>
      </c>
      <c r="B8" s="2">
        <v>53000</v>
      </c>
      <c r="C8" s="2">
        <v>20627.400000000001</v>
      </c>
    </row>
    <row r="9" spans="1:4" x14ac:dyDescent="0.3">
      <c r="A9" s="1" t="s">
        <v>4</v>
      </c>
      <c r="B9" s="2">
        <v>320000</v>
      </c>
      <c r="C9" s="2">
        <v>249668.17</v>
      </c>
    </row>
    <row r="10" spans="1:4" x14ac:dyDescent="0.3">
      <c r="A10" s="16" t="s">
        <v>5</v>
      </c>
      <c r="B10" s="2">
        <v>50000</v>
      </c>
      <c r="C10" s="2">
        <v>51317.89</v>
      </c>
    </row>
    <row r="11" spans="1:4" x14ac:dyDescent="0.3">
      <c r="A11" s="1" t="s">
        <v>6</v>
      </c>
      <c r="B11" s="2">
        <v>17200</v>
      </c>
      <c r="C11" s="2">
        <v>6300</v>
      </c>
    </row>
    <row r="12" spans="1:4" x14ac:dyDescent="0.3">
      <c r="A12" s="1" t="s">
        <v>7</v>
      </c>
      <c r="B12" s="2">
        <v>50000</v>
      </c>
      <c r="C12" s="2">
        <v>15346.4</v>
      </c>
    </row>
    <row r="13" spans="1:4" x14ac:dyDescent="0.3">
      <c r="A13" s="1" t="s">
        <v>8</v>
      </c>
      <c r="B13" s="2">
        <v>32800</v>
      </c>
      <c r="C13" s="2">
        <v>4011.7</v>
      </c>
    </row>
    <row r="14" spans="1:4" x14ac:dyDescent="0.3">
      <c r="A14" s="1" t="s">
        <v>9</v>
      </c>
      <c r="B14" s="2">
        <v>55000</v>
      </c>
      <c r="C14" s="2">
        <v>22950</v>
      </c>
    </row>
    <row r="15" spans="1:4" x14ac:dyDescent="0.3">
      <c r="A15" s="1" t="s">
        <v>10</v>
      </c>
      <c r="B15" s="2">
        <v>10000</v>
      </c>
      <c r="C15" s="2">
        <v>8009</v>
      </c>
    </row>
    <row r="16" spans="1:4" x14ac:dyDescent="0.3">
      <c r="A16" s="1" t="s">
        <v>11</v>
      </c>
      <c r="B16" s="2">
        <v>69000</v>
      </c>
      <c r="C16" s="2">
        <v>4226.75</v>
      </c>
    </row>
    <row r="17" spans="1:5" x14ac:dyDescent="0.3">
      <c r="A17" s="1" t="s">
        <v>12</v>
      </c>
      <c r="B17" s="2">
        <v>0</v>
      </c>
      <c r="C17" s="2">
        <v>0</v>
      </c>
    </row>
    <row r="18" spans="1:5" x14ac:dyDescent="0.3">
      <c r="A18" s="1" t="s">
        <v>30</v>
      </c>
      <c r="B18" s="2">
        <v>30000</v>
      </c>
      <c r="C18" s="2">
        <v>1000</v>
      </c>
    </row>
    <row r="19" spans="1:5" x14ac:dyDescent="0.3">
      <c r="A19" s="1" t="s">
        <v>31</v>
      </c>
      <c r="B19" s="2">
        <v>12000</v>
      </c>
      <c r="C19" s="2">
        <v>10000</v>
      </c>
    </row>
    <row r="20" spans="1:5" x14ac:dyDescent="0.3">
      <c r="A20" s="1" t="s">
        <v>33</v>
      </c>
      <c r="B20" s="2">
        <v>31000</v>
      </c>
      <c r="C20" s="2">
        <v>9000</v>
      </c>
      <c r="D20" t="s">
        <v>49</v>
      </c>
      <c r="E20" t="s">
        <v>50</v>
      </c>
    </row>
    <row r="21" spans="1:5" x14ac:dyDescent="0.3">
      <c r="A21" s="1" t="s">
        <v>34</v>
      </c>
      <c r="B21" s="2">
        <v>146000</v>
      </c>
      <c r="C21" s="2">
        <v>16268.75</v>
      </c>
      <c r="E21" t="s">
        <v>51</v>
      </c>
    </row>
    <row r="22" spans="1:5" x14ac:dyDescent="0.3">
      <c r="A22" s="1" t="s">
        <v>35</v>
      </c>
      <c r="B22" s="2">
        <v>20000</v>
      </c>
      <c r="C22" s="2">
        <v>12901.55</v>
      </c>
    </row>
    <row r="23" spans="1:5" x14ac:dyDescent="0.3">
      <c r="A23" s="6" t="s">
        <v>13</v>
      </c>
      <c r="B23" s="7">
        <f>SUM(B7:B22)</f>
        <v>986000</v>
      </c>
      <c r="C23" s="7">
        <f>SUM(C7:C22)</f>
        <v>481627.61000000004</v>
      </c>
      <c r="D23" s="22"/>
    </row>
    <row r="24" spans="1:5" x14ac:dyDescent="0.3">
      <c r="A24" s="6" t="s">
        <v>14</v>
      </c>
      <c r="B24" s="6"/>
      <c r="C24" s="23">
        <f>C23/C5</f>
        <v>0.98694182377049189</v>
      </c>
    </row>
    <row r="25" spans="1:5" x14ac:dyDescent="0.3">
      <c r="A25" s="20"/>
      <c r="B25" s="20"/>
      <c r="C25" s="21"/>
    </row>
    <row r="26" spans="1:5" x14ac:dyDescent="0.3">
      <c r="A26" s="20"/>
      <c r="B26" s="20"/>
      <c r="C26" s="21"/>
    </row>
    <row r="27" spans="1:5" x14ac:dyDescent="0.3">
      <c r="A27" s="20"/>
      <c r="B27" s="20"/>
      <c r="C27" s="21"/>
    </row>
    <row r="28" spans="1:5" ht="4.5" customHeight="1" x14ac:dyDescent="0.3">
      <c r="A28" s="20"/>
      <c r="B28" s="20"/>
      <c r="C28" s="21"/>
    </row>
    <row r="29" spans="1:5" hidden="1" x14ac:dyDescent="0.3">
      <c r="A29" s="20"/>
      <c r="B29" s="20"/>
      <c r="C29" s="21"/>
    </row>
    <row r="30" spans="1:5" hidden="1" x14ac:dyDescent="0.3">
      <c r="A30" s="20"/>
      <c r="B30" s="20"/>
      <c r="C30" s="21"/>
    </row>
    <row r="31" spans="1:5" hidden="1" x14ac:dyDescent="0.3">
      <c r="A31" s="20"/>
      <c r="B31" s="20"/>
      <c r="C31" s="21"/>
    </row>
    <row r="32" spans="1:5" hidden="1" x14ac:dyDescent="0.3">
      <c r="A32" s="20"/>
      <c r="B32" s="20"/>
      <c r="C32" s="21"/>
    </row>
    <row r="33" spans="1:5" hidden="1" x14ac:dyDescent="0.3"/>
    <row r="34" spans="1:5" hidden="1" x14ac:dyDescent="0.3">
      <c r="A34" s="5" t="s">
        <v>15</v>
      </c>
    </row>
    <row r="35" spans="1:5" hidden="1" x14ac:dyDescent="0.3">
      <c r="A35" s="11" t="s">
        <v>1</v>
      </c>
      <c r="B35" s="5" t="s">
        <v>28</v>
      </c>
      <c r="C35" s="10" t="s">
        <v>29</v>
      </c>
    </row>
    <row r="36" spans="1:5" hidden="1" x14ac:dyDescent="0.3">
      <c r="A36" s="1" t="s">
        <v>40</v>
      </c>
      <c r="B36" s="2"/>
      <c r="C36" s="2"/>
      <c r="D36" s="19"/>
    </row>
    <row r="37" spans="1:5" hidden="1" x14ac:dyDescent="0.3">
      <c r="A37" s="1" t="s">
        <v>41</v>
      </c>
      <c r="B37" s="2"/>
      <c r="C37" s="2"/>
    </row>
    <row r="38" spans="1:5" hidden="1" x14ac:dyDescent="0.3">
      <c r="A38" s="1" t="s">
        <v>42</v>
      </c>
      <c r="B38" s="2"/>
      <c r="C38" s="2"/>
      <c r="D38" s="19"/>
    </row>
    <row r="39" spans="1:5" hidden="1" x14ac:dyDescent="0.3">
      <c r="A39" s="1" t="s">
        <v>47</v>
      </c>
      <c r="B39" s="2"/>
      <c r="C39" s="2"/>
      <c r="D39" t="s">
        <v>46</v>
      </c>
    </row>
    <row r="40" spans="1:5" hidden="1" x14ac:dyDescent="0.3">
      <c r="A40" s="1" t="s">
        <v>44</v>
      </c>
      <c r="B40" s="2"/>
      <c r="C40" s="2"/>
    </row>
    <row r="41" spans="1:5" hidden="1" x14ac:dyDescent="0.3">
      <c r="A41" s="1" t="s">
        <v>43</v>
      </c>
      <c r="B41" s="2"/>
      <c r="C41" s="2"/>
      <c r="D41" s="18" t="s">
        <v>45</v>
      </c>
      <c r="E41" s="18"/>
    </row>
    <row r="42" spans="1:5" hidden="1" x14ac:dyDescent="0.3">
      <c r="A42" s="6" t="s">
        <v>13</v>
      </c>
      <c r="B42" s="7"/>
      <c r="C42" s="7"/>
    </row>
    <row r="43" spans="1:5" hidden="1" x14ac:dyDescent="0.3">
      <c r="A43" s="6" t="s">
        <v>14</v>
      </c>
      <c r="B43" s="6"/>
      <c r="C43" s="9"/>
    </row>
    <row r="44" spans="1:5" hidden="1" x14ac:dyDescent="0.3"/>
    <row r="45" spans="1:5" x14ac:dyDescent="0.3">
      <c r="A45" s="5" t="s">
        <v>20</v>
      </c>
      <c r="C45" s="17">
        <v>70000</v>
      </c>
    </row>
    <row r="46" spans="1:5" x14ac:dyDescent="0.3">
      <c r="A46" s="11" t="s">
        <v>1</v>
      </c>
      <c r="B46" s="5" t="s">
        <v>28</v>
      </c>
      <c r="C46" s="10" t="s">
        <v>29</v>
      </c>
    </row>
    <row r="47" spans="1:5" x14ac:dyDescent="0.3">
      <c r="A47" s="1" t="s">
        <v>26</v>
      </c>
      <c r="B47" s="2">
        <v>109350</v>
      </c>
      <c r="C47" s="2">
        <v>15020</v>
      </c>
    </row>
    <row r="48" spans="1:5" x14ac:dyDescent="0.3">
      <c r="A48" s="1" t="s">
        <v>36</v>
      </c>
      <c r="B48" s="2">
        <v>52000</v>
      </c>
      <c r="C48" s="2">
        <v>22000</v>
      </c>
    </row>
    <row r="49" spans="1:4" x14ac:dyDescent="0.3">
      <c r="A49" s="1" t="s">
        <v>21</v>
      </c>
      <c r="B49" s="2">
        <v>113000</v>
      </c>
      <c r="C49" s="2">
        <v>17245.77</v>
      </c>
    </row>
    <row r="50" spans="1:4" x14ac:dyDescent="0.3">
      <c r="A50" s="6" t="s">
        <v>13</v>
      </c>
      <c r="B50" s="7">
        <f>SUM(B47:B49)</f>
        <v>274350</v>
      </c>
      <c r="C50" s="7">
        <f>SUM(C47:C49)</f>
        <v>54265.770000000004</v>
      </c>
    </row>
    <row r="51" spans="1:4" x14ac:dyDescent="0.3">
      <c r="A51" s="6" t="s">
        <v>14</v>
      </c>
      <c r="B51" s="7"/>
      <c r="C51" s="9">
        <f>C50/C45</f>
        <v>0.77522528571428573</v>
      </c>
    </row>
    <row r="53" spans="1:4" x14ac:dyDescent="0.3">
      <c r="A53" s="5" t="s">
        <v>39</v>
      </c>
      <c r="C53" s="17">
        <v>70000</v>
      </c>
    </row>
    <row r="54" spans="1:4" x14ac:dyDescent="0.3">
      <c r="A54" s="11" t="s">
        <v>1</v>
      </c>
      <c r="B54" s="5" t="s">
        <v>28</v>
      </c>
      <c r="C54" s="10" t="s">
        <v>29</v>
      </c>
    </row>
    <row r="55" spans="1:4" x14ac:dyDescent="0.3">
      <c r="A55" s="1" t="s">
        <v>23</v>
      </c>
      <c r="B55" s="2">
        <v>108000</v>
      </c>
      <c r="C55" s="2">
        <v>20000.939999999999</v>
      </c>
    </row>
    <row r="56" spans="1:4" x14ac:dyDescent="0.3">
      <c r="A56" s="1" t="s">
        <v>24</v>
      </c>
      <c r="B56" s="2">
        <v>33400</v>
      </c>
      <c r="C56" s="2">
        <v>12890</v>
      </c>
    </row>
    <row r="57" spans="1:4" x14ac:dyDescent="0.3">
      <c r="A57" s="1" t="s">
        <v>18</v>
      </c>
      <c r="B57" s="2">
        <v>25000</v>
      </c>
      <c r="C57" s="2">
        <v>17071.38</v>
      </c>
    </row>
    <row r="58" spans="1:4" x14ac:dyDescent="0.3">
      <c r="A58" s="1" t="s">
        <v>16</v>
      </c>
      <c r="B58" s="2">
        <v>10000</v>
      </c>
      <c r="C58" s="2">
        <v>10000</v>
      </c>
      <c r="D58" s="19"/>
    </row>
    <row r="59" spans="1:4" x14ac:dyDescent="0.3">
      <c r="A59" s="1" t="s">
        <v>25</v>
      </c>
      <c r="B59" s="2">
        <v>10000</v>
      </c>
      <c r="C59" s="2">
        <v>0</v>
      </c>
    </row>
    <row r="60" spans="1:4" x14ac:dyDescent="0.3">
      <c r="A60" s="1" t="s">
        <v>17</v>
      </c>
      <c r="B60" s="2">
        <v>15000</v>
      </c>
      <c r="C60" s="2">
        <v>0</v>
      </c>
    </row>
    <row r="61" spans="1:4" x14ac:dyDescent="0.3">
      <c r="A61" s="1" t="s">
        <v>19</v>
      </c>
      <c r="B61" s="2">
        <v>10000</v>
      </c>
      <c r="C61" s="2">
        <v>10000</v>
      </c>
    </row>
    <row r="62" spans="1:4" x14ac:dyDescent="0.3">
      <c r="A62" s="6" t="s">
        <v>13</v>
      </c>
      <c r="B62" s="7">
        <f>SUM(B55:B61)</f>
        <v>211400</v>
      </c>
      <c r="C62" s="7">
        <f>SUM(C55:C61)</f>
        <v>69962.320000000007</v>
      </c>
    </row>
    <row r="63" spans="1:4" x14ac:dyDescent="0.3">
      <c r="A63" s="6" t="s">
        <v>14</v>
      </c>
      <c r="B63" s="6"/>
      <c r="C63" s="9">
        <f>C62/C53</f>
        <v>0.9994617142857144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9"/>
  <sheetViews>
    <sheetView workbookViewId="0">
      <selection sqref="A1:XFD1048576"/>
    </sheetView>
  </sheetViews>
  <sheetFormatPr defaultRowHeight="14.4" x14ac:dyDescent="0.3"/>
  <cols>
    <col min="1" max="1" width="59.6640625" bestFit="1" customWidth="1"/>
    <col min="2" max="2" width="23.88671875" customWidth="1"/>
    <col min="3" max="3" width="26.109375" customWidth="1"/>
    <col min="5" max="5" width="11.6640625" bestFit="1" customWidth="1"/>
  </cols>
  <sheetData>
    <row r="1" spans="1:3" ht="15.6" x14ac:dyDescent="0.3">
      <c r="A1" s="28" t="s">
        <v>27</v>
      </c>
      <c r="B1" s="29"/>
    </row>
    <row r="2" spans="1:3" ht="38.4" customHeight="1" x14ac:dyDescent="0.3">
      <c r="A2" s="4"/>
      <c r="B2" s="3"/>
      <c r="C2" s="3" t="s">
        <v>37</v>
      </c>
    </row>
    <row r="3" spans="1:3" x14ac:dyDescent="0.3">
      <c r="A3" s="3"/>
      <c r="B3" s="3"/>
      <c r="C3" s="3"/>
    </row>
    <row r="4" spans="1:3" x14ac:dyDescent="0.3">
      <c r="A4" s="5" t="s">
        <v>0</v>
      </c>
      <c r="B4" s="3"/>
      <c r="C4" s="3"/>
    </row>
    <row r="5" spans="1:3" x14ac:dyDescent="0.3">
      <c r="A5" s="11" t="s">
        <v>1</v>
      </c>
      <c r="B5" s="5" t="s">
        <v>28</v>
      </c>
      <c r="C5" s="10" t="s">
        <v>29</v>
      </c>
    </row>
    <row r="6" spans="1:3" x14ac:dyDescent="0.3">
      <c r="A6" s="1" t="s">
        <v>2</v>
      </c>
      <c r="B6" s="2">
        <v>90000</v>
      </c>
      <c r="C6" s="2">
        <v>10188.99</v>
      </c>
    </row>
    <row r="7" spans="1:3" x14ac:dyDescent="0.3">
      <c r="A7" s="1" t="s">
        <v>3</v>
      </c>
      <c r="B7" s="2">
        <v>53000</v>
      </c>
      <c r="C7" s="2">
        <v>7344.73</v>
      </c>
    </row>
    <row r="8" spans="1:3" x14ac:dyDescent="0.3">
      <c r="A8" s="1" t="s">
        <v>4</v>
      </c>
      <c r="B8" s="2">
        <v>320000</v>
      </c>
      <c r="C8" s="2">
        <v>61425.19</v>
      </c>
    </row>
    <row r="9" spans="1:3" x14ac:dyDescent="0.3">
      <c r="A9" s="1" t="s">
        <v>5</v>
      </c>
      <c r="B9" s="2">
        <v>50000</v>
      </c>
      <c r="C9" s="2">
        <v>13003.99</v>
      </c>
    </row>
    <row r="10" spans="1:3" x14ac:dyDescent="0.3">
      <c r="A10" s="1" t="s">
        <v>6</v>
      </c>
      <c r="B10" s="2">
        <v>17200</v>
      </c>
      <c r="C10" s="2">
        <v>2300</v>
      </c>
    </row>
    <row r="11" spans="1:3" x14ac:dyDescent="0.3">
      <c r="A11" s="1" t="s">
        <v>7</v>
      </c>
      <c r="B11" s="2">
        <v>50000</v>
      </c>
      <c r="C11" s="2">
        <v>8661.4</v>
      </c>
    </row>
    <row r="12" spans="1:3" x14ac:dyDescent="0.3">
      <c r="A12" s="1" t="s">
        <v>8</v>
      </c>
      <c r="B12" s="2">
        <v>32800</v>
      </c>
      <c r="C12" s="2">
        <v>2011.7</v>
      </c>
    </row>
    <row r="13" spans="1:3" x14ac:dyDescent="0.3">
      <c r="A13" s="1" t="s">
        <v>9</v>
      </c>
      <c r="B13" s="2">
        <v>55000</v>
      </c>
      <c r="C13" s="2">
        <v>15950</v>
      </c>
    </row>
    <row r="14" spans="1:3" x14ac:dyDescent="0.3">
      <c r="A14" s="1" t="s">
        <v>10</v>
      </c>
      <c r="B14" s="2">
        <v>10000</v>
      </c>
      <c r="C14" s="2">
        <v>7009</v>
      </c>
    </row>
    <row r="15" spans="1:3" x14ac:dyDescent="0.3">
      <c r="A15" s="1" t="s">
        <v>11</v>
      </c>
      <c r="B15" s="2">
        <v>69000</v>
      </c>
      <c r="C15" s="2">
        <v>1058</v>
      </c>
    </row>
    <row r="16" spans="1:3" x14ac:dyDescent="0.3">
      <c r="A16" s="1" t="s">
        <v>12</v>
      </c>
      <c r="B16" s="2">
        <v>0</v>
      </c>
      <c r="C16" s="2">
        <v>0</v>
      </c>
    </row>
    <row r="17" spans="1:5" x14ac:dyDescent="0.3">
      <c r="A17" s="1" t="s">
        <v>30</v>
      </c>
      <c r="B17" s="2">
        <v>30000</v>
      </c>
      <c r="C17" s="2">
        <v>0</v>
      </c>
    </row>
    <row r="18" spans="1:5" x14ac:dyDescent="0.3">
      <c r="A18" s="1" t="s">
        <v>31</v>
      </c>
      <c r="B18" s="2">
        <v>12000</v>
      </c>
      <c r="C18" s="2">
        <v>10000</v>
      </c>
    </row>
    <row r="19" spans="1:5" x14ac:dyDescent="0.3">
      <c r="A19" s="1" t="s">
        <v>32</v>
      </c>
      <c r="B19" s="2">
        <v>332000</v>
      </c>
      <c r="C19" s="2">
        <v>0</v>
      </c>
    </row>
    <row r="20" spans="1:5" x14ac:dyDescent="0.3">
      <c r="A20" s="1" t="s">
        <v>33</v>
      </c>
      <c r="B20" s="2">
        <v>31000</v>
      </c>
      <c r="C20" s="2">
        <v>0</v>
      </c>
    </row>
    <row r="21" spans="1:5" x14ac:dyDescent="0.3">
      <c r="A21" s="1" t="s">
        <v>34</v>
      </c>
      <c r="B21" s="2">
        <v>146000</v>
      </c>
      <c r="C21" s="2">
        <v>6368.75</v>
      </c>
    </row>
    <row r="22" spans="1:5" x14ac:dyDescent="0.3">
      <c r="A22" s="6" t="s">
        <v>13</v>
      </c>
      <c r="B22" s="7">
        <v>615000</v>
      </c>
      <c r="C22" s="7">
        <v>145321.75</v>
      </c>
      <c r="E22" s="22"/>
    </row>
    <row r="23" spans="1:5" x14ac:dyDescent="0.3">
      <c r="A23" s="6" t="s">
        <v>14</v>
      </c>
      <c r="B23" s="6"/>
      <c r="C23" s="8">
        <f>C22/B22</f>
        <v>0.23629552845528456</v>
      </c>
    </row>
    <row r="25" spans="1:5" x14ac:dyDescent="0.3">
      <c r="A25" s="5" t="s">
        <v>15</v>
      </c>
    </row>
    <row r="26" spans="1:5" x14ac:dyDescent="0.3">
      <c r="A26" s="11" t="s">
        <v>1</v>
      </c>
      <c r="B26" s="5" t="s">
        <v>28</v>
      </c>
      <c r="C26" s="10" t="s">
        <v>29</v>
      </c>
    </row>
    <row r="27" spans="1:5" x14ac:dyDescent="0.3">
      <c r="A27" s="1" t="s">
        <v>16</v>
      </c>
      <c r="B27" s="2">
        <v>10000</v>
      </c>
      <c r="C27" s="2">
        <v>0</v>
      </c>
    </row>
    <row r="28" spans="1:5" x14ac:dyDescent="0.3">
      <c r="A28" s="1" t="s">
        <v>25</v>
      </c>
      <c r="B28" s="2">
        <v>10000</v>
      </c>
      <c r="C28" s="2">
        <v>0</v>
      </c>
    </row>
    <row r="29" spans="1:5" x14ac:dyDescent="0.3">
      <c r="A29" s="1" t="s">
        <v>17</v>
      </c>
      <c r="B29" s="2">
        <v>15000</v>
      </c>
      <c r="C29" s="2">
        <v>0</v>
      </c>
    </row>
    <row r="30" spans="1:5" x14ac:dyDescent="0.3">
      <c r="A30" s="1" t="s">
        <v>18</v>
      </c>
      <c r="B30" s="2">
        <v>25000</v>
      </c>
      <c r="C30" s="2">
        <v>3881.38</v>
      </c>
    </row>
    <row r="31" spans="1:5" x14ac:dyDescent="0.3">
      <c r="A31" s="1" t="s">
        <v>35</v>
      </c>
      <c r="B31" s="2">
        <v>20000</v>
      </c>
      <c r="C31" s="2">
        <v>12901.55</v>
      </c>
    </row>
    <row r="32" spans="1:5" x14ac:dyDescent="0.3">
      <c r="A32" s="1" t="s">
        <v>19</v>
      </c>
      <c r="B32" s="2">
        <v>10000</v>
      </c>
      <c r="C32" s="2">
        <v>0</v>
      </c>
    </row>
    <row r="33" spans="1:3" x14ac:dyDescent="0.3">
      <c r="A33" s="6" t="s">
        <v>13</v>
      </c>
      <c r="B33" s="7">
        <f>SUM(B27:B32)</f>
        <v>90000</v>
      </c>
      <c r="C33" s="7">
        <f>SUM(C27:C32)</f>
        <v>16782.93</v>
      </c>
    </row>
    <row r="34" spans="1:3" x14ac:dyDescent="0.3">
      <c r="A34" s="6" t="s">
        <v>14</v>
      </c>
      <c r="B34" s="6"/>
      <c r="C34" s="9">
        <f>C33/B33</f>
        <v>0.186477</v>
      </c>
    </row>
    <row r="36" spans="1:3" x14ac:dyDescent="0.3">
      <c r="A36" s="5" t="s">
        <v>20</v>
      </c>
    </row>
    <row r="37" spans="1:3" x14ac:dyDescent="0.3">
      <c r="A37" s="11" t="s">
        <v>1</v>
      </c>
      <c r="B37" s="5" t="s">
        <v>28</v>
      </c>
      <c r="C37" s="10" t="s">
        <v>29</v>
      </c>
    </row>
    <row r="38" spans="1:3" x14ac:dyDescent="0.3">
      <c r="A38" s="1" t="s">
        <v>26</v>
      </c>
      <c r="B38" s="2">
        <v>109350</v>
      </c>
      <c r="C38" s="2">
        <v>14520</v>
      </c>
    </row>
    <row r="39" spans="1:3" x14ac:dyDescent="0.3">
      <c r="A39" s="1" t="s">
        <v>36</v>
      </c>
      <c r="B39" s="2">
        <v>52000</v>
      </c>
      <c r="C39" s="2">
        <v>10000</v>
      </c>
    </row>
    <row r="40" spans="1:3" x14ac:dyDescent="0.3">
      <c r="A40" s="1" t="s">
        <v>21</v>
      </c>
      <c r="B40" s="2">
        <v>113000</v>
      </c>
      <c r="C40" s="2">
        <v>16245.77</v>
      </c>
    </row>
    <row r="41" spans="1:3" x14ac:dyDescent="0.3">
      <c r="A41" s="6" t="s">
        <v>13</v>
      </c>
      <c r="B41" s="7">
        <f>SUM(B38:B40)</f>
        <v>274350</v>
      </c>
      <c r="C41" s="7">
        <f>SUM(C38:C40)</f>
        <v>40765.770000000004</v>
      </c>
    </row>
    <row r="42" spans="1:3" x14ac:dyDescent="0.3">
      <c r="A42" s="6" t="s">
        <v>14</v>
      </c>
      <c r="B42" s="7"/>
      <c r="C42" s="9"/>
    </row>
    <row r="44" spans="1:3" x14ac:dyDescent="0.3">
      <c r="A44" s="5" t="s">
        <v>22</v>
      </c>
    </row>
    <row r="45" spans="1:3" x14ac:dyDescent="0.3">
      <c r="A45" s="11" t="s">
        <v>1</v>
      </c>
      <c r="B45" s="5" t="s">
        <v>28</v>
      </c>
      <c r="C45" s="10" t="s">
        <v>29</v>
      </c>
    </row>
    <row r="46" spans="1:3" x14ac:dyDescent="0.3">
      <c r="A46" s="1" t="s">
        <v>23</v>
      </c>
      <c r="B46" s="2">
        <v>108000</v>
      </c>
      <c r="C46" s="2">
        <v>15180.94</v>
      </c>
    </row>
    <row r="47" spans="1:3" x14ac:dyDescent="0.3">
      <c r="A47" s="1" t="s">
        <v>24</v>
      </c>
      <c r="B47" s="2">
        <v>33400</v>
      </c>
      <c r="C47" s="2">
        <v>4890</v>
      </c>
    </row>
    <row r="48" spans="1:3" x14ac:dyDescent="0.3">
      <c r="A48" s="6" t="s">
        <v>13</v>
      </c>
      <c r="B48" s="7">
        <f>SUM(B46:B47)</f>
        <v>141400</v>
      </c>
      <c r="C48" s="7">
        <f>SUM(C46:C47)</f>
        <v>20070.940000000002</v>
      </c>
    </row>
    <row r="49" spans="1:3" x14ac:dyDescent="0.3">
      <c r="A49" s="6" t="s">
        <v>14</v>
      </c>
      <c r="B49" s="6"/>
      <c r="C49" s="9">
        <f>C48/B48</f>
        <v>0.14194441301272986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1"/>
  <sheetViews>
    <sheetView tabSelected="1" workbookViewId="0">
      <selection activeCell="O12" sqref="O12"/>
    </sheetView>
  </sheetViews>
  <sheetFormatPr defaultRowHeight="14.4" x14ac:dyDescent="0.3"/>
  <cols>
    <col min="1" max="1" width="57.88671875" customWidth="1"/>
    <col min="2" max="2" width="26.6640625" customWidth="1"/>
    <col min="3" max="5" width="26.109375" customWidth="1"/>
    <col min="6" max="6" width="0" hidden="1" customWidth="1"/>
    <col min="7" max="7" width="11.6640625" hidden="1" customWidth="1"/>
    <col min="8" max="8" width="0" hidden="1" customWidth="1"/>
  </cols>
  <sheetData>
    <row r="1" spans="1:6" ht="15.6" x14ac:dyDescent="0.3">
      <c r="A1" s="28" t="s">
        <v>55</v>
      </c>
      <c r="B1" s="29"/>
    </row>
    <row r="2" spans="1:6" x14ac:dyDescent="0.3">
      <c r="A2" s="4"/>
      <c r="B2" s="3"/>
      <c r="C2" s="3"/>
      <c r="D2" s="3"/>
      <c r="E2" s="3"/>
    </row>
    <row r="3" spans="1:6" x14ac:dyDescent="0.3">
      <c r="A3" s="3"/>
      <c r="B3" s="3"/>
      <c r="C3" s="3"/>
      <c r="D3" s="3"/>
      <c r="E3" s="3"/>
    </row>
    <row r="4" spans="1:6" x14ac:dyDescent="0.3">
      <c r="A4" s="5" t="s">
        <v>0</v>
      </c>
      <c r="B4" s="3"/>
      <c r="C4" s="3"/>
      <c r="D4" s="3"/>
      <c r="E4" s="3"/>
    </row>
    <row r="5" spans="1:6" x14ac:dyDescent="0.3">
      <c r="A5" s="11" t="s">
        <v>1</v>
      </c>
      <c r="B5" s="24" t="s">
        <v>81</v>
      </c>
      <c r="C5" s="10" t="s">
        <v>29</v>
      </c>
      <c r="D5" s="24" t="s">
        <v>80</v>
      </c>
      <c r="E5" s="10" t="s">
        <v>29</v>
      </c>
    </row>
    <row r="6" spans="1:6" x14ac:dyDescent="0.3">
      <c r="A6" s="1" t="s">
        <v>2</v>
      </c>
      <c r="B6" s="2">
        <v>55000</v>
      </c>
      <c r="C6" s="2">
        <v>55000</v>
      </c>
      <c r="D6" s="2">
        <v>2000</v>
      </c>
      <c r="E6" s="2">
        <v>2000</v>
      </c>
      <c r="F6" t="s">
        <v>75</v>
      </c>
    </row>
    <row r="7" spans="1:6" x14ac:dyDescent="0.3">
      <c r="A7" s="1" t="s">
        <v>3</v>
      </c>
      <c r="B7" s="2">
        <v>25000</v>
      </c>
      <c r="C7" s="2">
        <v>25000</v>
      </c>
      <c r="D7" s="2">
        <v>3000</v>
      </c>
      <c r="E7" s="2">
        <v>3000</v>
      </c>
      <c r="F7" t="s">
        <v>56</v>
      </c>
    </row>
    <row r="8" spans="1:6" x14ac:dyDescent="0.3">
      <c r="A8" s="1" t="s">
        <v>4</v>
      </c>
      <c r="B8" s="2">
        <v>205000</v>
      </c>
      <c r="C8" s="2">
        <v>205000</v>
      </c>
      <c r="D8" s="2">
        <v>6000</v>
      </c>
      <c r="E8" s="2">
        <v>6000</v>
      </c>
      <c r="F8" t="s">
        <v>73</v>
      </c>
    </row>
    <row r="9" spans="1:6" x14ac:dyDescent="0.3">
      <c r="A9" s="1" t="s">
        <v>5</v>
      </c>
      <c r="B9" s="2">
        <v>66000</v>
      </c>
      <c r="C9" s="2">
        <v>66000</v>
      </c>
      <c r="D9" s="2">
        <v>1000</v>
      </c>
      <c r="E9" s="2">
        <v>1000</v>
      </c>
      <c r="F9" t="s">
        <v>57</v>
      </c>
    </row>
    <row r="10" spans="1:6" x14ac:dyDescent="0.3">
      <c r="A10" s="1" t="s">
        <v>6</v>
      </c>
      <c r="B10" s="2">
        <v>6000</v>
      </c>
      <c r="C10" s="2">
        <v>6000</v>
      </c>
      <c r="D10" s="2">
        <v>1500</v>
      </c>
      <c r="E10" s="2">
        <v>1500</v>
      </c>
      <c r="F10" t="s">
        <v>58</v>
      </c>
    </row>
    <row r="11" spans="1:6" x14ac:dyDescent="0.3">
      <c r="A11" s="1" t="s">
        <v>7</v>
      </c>
      <c r="B11" s="2">
        <v>5000</v>
      </c>
      <c r="C11" s="2">
        <v>5000</v>
      </c>
      <c r="D11" s="2">
        <v>0</v>
      </c>
      <c r="E11" s="2">
        <v>0</v>
      </c>
      <c r="F11" t="s">
        <v>59</v>
      </c>
    </row>
    <row r="12" spans="1:6" x14ac:dyDescent="0.3">
      <c r="A12" s="1" t="s">
        <v>8</v>
      </c>
      <c r="B12" s="2">
        <v>5000</v>
      </c>
      <c r="C12" s="2">
        <v>5000</v>
      </c>
      <c r="D12" s="2">
        <v>0</v>
      </c>
      <c r="E12" s="2">
        <v>0</v>
      </c>
      <c r="F12" t="s">
        <v>60</v>
      </c>
    </row>
    <row r="13" spans="1:6" x14ac:dyDescent="0.3">
      <c r="A13" s="1" t="s">
        <v>9</v>
      </c>
      <c r="B13" s="2">
        <v>25000</v>
      </c>
      <c r="C13" s="2">
        <v>25000</v>
      </c>
      <c r="D13" s="2">
        <v>0</v>
      </c>
      <c r="E13" s="2">
        <v>0</v>
      </c>
      <c r="F13" t="s">
        <v>68</v>
      </c>
    </row>
    <row r="14" spans="1:6" x14ac:dyDescent="0.3">
      <c r="A14" s="1" t="s">
        <v>54</v>
      </c>
      <c r="B14" s="2">
        <v>8000</v>
      </c>
      <c r="C14" s="2">
        <v>8000</v>
      </c>
      <c r="D14" s="2">
        <v>1500</v>
      </c>
      <c r="E14" s="2">
        <v>1500</v>
      </c>
      <c r="F14" t="s">
        <v>69</v>
      </c>
    </row>
    <row r="15" spans="1:6" x14ac:dyDescent="0.3">
      <c r="A15" s="1" t="s">
        <v>10</v>
      </c>
      <c r="B15" s="2">
        <v>8000</v>
      </c>
      <c r="C15" s="2">
        <v>8000</v>
      </c>
      <c r="D15" s="2">
        <v>1000</v>
      </c>
      <c r="E15" s="2">
        <v>1000</v>
      </c>
      <c r="F15" t="s">
        <v>61</v>
      </c>
    </row>
    <row r="16" spans="1:6" x14ac:dyDescent="0.3">
      <c r="A16" s="1" t="s">
        <v>11</v>
      </c>
      <c r="B16" s="2">
        <v>6000</v>
      </c>
      <c r="C16" s="2">
        <v>6000</v>
      </c>
      <c r="D16" s="2">
        <v>0</v>
      </c>
      <c r="E16" s="2">
        <v>0</v>
      </c>
      <c r="F16" t="s">
        <v>62</v>
      </c>
    </row>
    <row r="17" spans="1:7" x14ac:dyDescent="0.3">
      <c r="A17" s="1" t="s">
        <v>12</v>
      </c>
      <c r="B17" s="2">
        <v>12000</v>
      </c>
      <c r="C17" s="2">
        <v>12000</v>
      </c>
      <c r="D17" s="2">
        <v>0</v>
      </c>
      <c r="E17" s="2">
        <v>0</v>
      </c>
      <c r="F17" t="s">
        <v>76</v>
      </c>
    </row>
    <row r="18" spans="1:7" x14ac:dyDescent="0.3">
      <c r="A18" s="1" t="s">
        <v>30</v>
      </c>
      <c r="B18" s="2">
        <v>15000</v>
      </c>
      <c r="C18" s="2">
        <v>15000</v>
      </c>
      <c r="D18" s="2">
        <v>0</v>
      </c>
      <c r="E18" s="2">
        <v>0</v>
      </c>
      <c r="F18" t="s">
        <v>63</v>
      </c>
    </row>
    <row r="19" spans="1:7" x14ac:dyDescent="0.3">
      <c r="A19" s="1" t="s">
        <v>31</v>
      </c>
      <c r="B19" s="2">
        <v>12000</v>
      </c>
      <c r="C19" s="2">
        <v>12000</v>
      </c>
      <c r="D19" s="2">
        <v>4000</v>
      </c>
      <c r="E19" s="2">
        <v>4000</v>
      </c>
      <c r="F19" t="s">
        <v>64</v>
      </c>
    </row>
    <row r="20" spans="1:7" x14ac:dyDescent="0.3">
      <c r="A20" s="1" t="s">
        <v>32</v>
      </c>
      <c r="B20" s="2">
        <v>0</v>
      </c>
      <c r="C20" s="2">
        <v>0</v>
      </c>
      <c r="D20" s="2">
        <v>10000</v>
      </c>
      <c r="E20" s="2">
        <v>10000</v>
      </c>
    </row>
    <row r="21" spans="1:7" x14ac:dyDescent="0.3">
      <c r="A21" s="1" t="s">
        <v>33</v>
      </c>
      <c r="B21" s="2">
        <v>17000</v>
      </c>
      <c r="C21" s="2">
        <v>17000</v>
      </c>
      <c r="D21" s="2">
        <v>2000</v>
      </c>
      <c r="E21" s="2">
        <v>2000</v>
      </c>
      <c r="F21" t="s">
        <v>65</v>
      </c>
    </row>
    <row r="22" spans="1:7" x14ac:dyDescent="0.3">
      <c r="A22" s="1" t="s">
        <v>34</v>
      </c>
      <c r="B22" s="2">
        <v>15000</v>
      </c>
      <c r="C22" s="2">
        <v>15000</v>
      </c>
      <c r="D22" s="2">
        <v>2000</v>
      </c>
      <c r="E22" s="2">
        <v>2000</v>
      </c>
      <c r="F22" t="s">
        <v>66</v>
      </c>
    </row>
    <row r="23" spans="1:7" x14ac:dyDescent="0.3">
      <c r="A23" s="1" t="s">
        <v>35</v>
      </c>
      <c r="B23" s="2">
        <v>15000</v>
      </c>
      <c r="C23" s="2">
        <v>15000</v>
      </c>
      <c r="D23" s="2">
        <v>0</v>
      </c>
      <c r="E23" s="2">
        <v>0</v>
      </c>
      <c r="F23" t="s">
        <v>67</v>
      </c>
    </row>
    <row r="24" spans="1:7" x14ac:dyDescent="0.3">
      <c r="A24" s="1" t="s">
        <v>82</v>
      </c>
      <c r="B24" s="2">
        <v>0</v>
      </c>
      <c r="C24" s="2">
        <v>0</v>
      </c>
      <c r="D24" s="2">
        <v>500</v>
      </c>
      <c r="E24" s="2">
        <v>500</v>
      </c>
    </row>
    <row r="25" spans="1:7" x14ac:dyDescent="0.3">
      <c r="A25" s="1" t="s">
        <v>83</v>
      </c>
      <c r="B25" s="2">
        <v>0</v>
      </c>
      <c r="C25" s="2">
        <v>0</v>
      </c>
      <c r="D25" s="2">
        <v>9500</v>
      </c>
      <c r="E25" s="2">
        <v>9500</v>
      </c>
    </row>
    <row r="26" spans="1:7" x14ac:dyDescent="0.3">
      <c r="A26" s="6" t="s">
        <v>13</v>
      </c>
      <c r="B26" s="7">
        <f>SUM(B6:B25)</f>
        <v>500000</v>
      </c>
      <c r="C26" s="7">
        <f t="shared" ref="C26:E26" si="0">SUM(C6:C25)</f>
        <v>500000</v>
      </c>
      <c r="D26" s="7">
        <f t="shared" si="0"/>
        <v>44000</v>
      </c>
      <c r="E26" s="7">
        <f t="shared" si="0"/>
        <v>44000</v>
      </c>
      <c r="G26" s="22"/>
    </row>
    <row r="27" spans="1:7" x14ac:dyDescent="0.3">
      <c r="A27" s="6" t="s">
        <v>14</v>
      </c>
      <c r="B27" s="6"/>
      <c r="C27" s="8">
        <f>C26/B26</f>
        <v>1</v>
      </c>
      <c r="D27" s="8"/>
      <c r="E27" s="8">
        <f>E26/D26</f>
        <v>1</v>
      </c>
    </row>
    <row r="29" spans="1:7" x14ac:dyDescent="0.3">
      <c r="A29" s="5" t="s">
        <v>15</v>
      </c>
    </row>
    <row r="30" spans="1:7" x14ac:dyDescent="0.3">
      <c r="A30" s="11" t="s">
        <v>1</v>
      </c>
      <c r="B30" s="24" t="s">
        <v>53</v>
      </c>
      <c r="C30" s="10" t="s">
        <v>29</v>
      </c>
      <c r="D30" s="24" t="s">
        <v>80</v>
      </c>
      <c r="E30" s="10" t="s">
        <v>29</v>
      </c>
    </row>
    <row r="31" spans="1:7" x14ac:dyDescent="0.3">
      <c r="A31" s="1" t="s">
        <v>16</v>
      </c>
      <c r="B31" s="2">
        <v>10000</v>
      </c>
      <c r="C31" s="2">
        <v>10000</v>
      </c>
      <c r="D31" s="2">
        <v>0</v>
      </c>
      <c r="E31" s="2">
        <v>0</v>
      </c>
    </row>
    <row r="32" spans="1:7" x14ac:dyDescent="0.3">
      <c r="A32" s="1" t="s">
        <v>18</v>
      </c>
      <c r="B32" s="2">
        <v>18000</v>
      </c>
      <c r="C32" s="2">
        <v>18000</v>
      </c>
      <c r="D32" s="2">
        <v>3000</v>
      </c>
      <c r="E32" s="2">
        <v>3000</v>
      </c>
      <c r="F32" t="s">
        <v>74</v>
      </c>
    </row>
    <row r="33" spans="1:6" x14ac:dyDescent="0.3">
      <c r="A33" s="1" t="s">
        <v>88</v>
      </c>
      <c r="B33" s="2">
        <v>0</v>
      </c>
      <c r="C33" s="2">
        <v>0</v>
      </c>
      <c r="D33" s="2">
        <v>200</v>
      </c>
      <c r="E33" s="2">
        <v>200</v>
      </c>
    </row>
    <row r="34" spans="1:6" x14ac:dyDescent="0.3">
      <c r="A34" s="1" t="s">
        <v>89</v>
      </c>
      <c r="B34" s="2">
        <v>0</v>
      </c>
      <c r="C34" s="2">
        <v>0</v>
      </c>
      <c r="D34" s="2">
        <v>2000</v>
      </c>
      <c r="E34" s="2">
        <v>2000</v>
      </c>
    </row>
    <row r="35" spans="1:6" x14ac:dyDescent="0.3">
      <c r="A35" s="6" t="s">
        <v>13</v>
      </c>
      <c r="B35" s="7">
        <f>SUM(B31:B34)</f>
        <v>28000</v>
      </c>
      <c r="C35" s="7">
        <f t="shared" ref="C35:E35" si="1">SUM(C31:C34)</f>
        <v>28000</v>
      </c>
      <c r="D35" s="7">
        <f t="shared" si="1"/>
        <v>5200</v>
      </c>
      <c r="E35" s="7">
        <f t="shared" si="1"/>
        <v>5200</v>
      </c>
    </row>
    <row r="36" spans="1:6" x14ac:dyDescent="0.3">
      <c r="A36" s="6" t="s">
        <v>14</v>
      </c>
      <c r="B36" s="6"/>
      <c r="C36" s="9">
        <f>C35/B35</f>
        <v>1</v>
      </c>
      <c r="D36" s="9"/>
      <c r="E36" s="9">
        <f>E35/D35</f>
        <v>1</v>
      </c>
    </row>
    <row r="38" spans="1:6" x14ac:dyDescent="0.3">
      <c r="A38" s="5" t="s">
        <v>20</v>
      </c>
    </row>
    <row r="39" spans="1:6" x14ac:dyDescent="0.3">
      <c r="A39" s="11" t="s">
        <v>1</v>
      </c>
      <c r="B39" s="24" t="s">
        <v>53</v>
      </c>
      <c r="C39" s="10" t="s">
        <v>29</v>
      </c>
      <c r="D39" s="24" t="s">
        <v>80</v>
      </c>
      <c r="E39" s="10" t="s">
        <v>29</v>
      </c>
    </row>
    <row r="40" spans="1:6" x14ac:dyDescent="0.3">
      <c r="A40" s="1" t="s">
        <v>26</v>
      </c>
      <c r="B40" s="2">
        <v>17000</v>
      </c>
      <c r="C40" s="2">
        <v>17000</v>
      </c>
      <c r="D40" s="2">
        <v>500</v>
      </c>
      <c r="E40" s="2">
        <v>500</v>
      </c>
      <c r="F40" t="s">
        <v>70</v>
      </c>
    </row>
    <row r="41" spans="1:6" x14ac:dyDescent="0.3">
      <c r="A41" s="1" t="s">
        <v>36</v>
      </c>
      <c r="B41" s="2">
        <v>35000</v>
      </c>
      <c r="C41" s="2">
        <v>35000</v>
      </c>
      <c r="D41" s="2">
        <v>2000</v>
      </c>
      <c r="E41" s="2">
        <v>2000</v>
      </c>
      <c r="F41" t="s">
        <v>77</v>
      </c>
    </row>
    <row r="42" spans="1:6" x14ac:dyDescent="0.3">
      <c r="A42" s="1" t="s">
        <v>21</v>
      </c>
      <c r="B42" s="2">
        <v>13000</v>
      </c>
      <c r="C42" s="2">
        <v>13000</v>
      </c>
      <c r="D42" s="2">
        <v>0</v>
      </c>
      <c r="E42" s="2">
        <v>0</v>
      </c>
      <c r="F42" t="s">
        <v>78</v>
      </c>
    </row>
    <row r="43" spans="1:6" x14ac:dyDescent="0.3">
      <c r="A43" s="1" t="s">
        <v>84</v>
      </c>
      <c r="B43" s="2">
        <v>0</v>
      </c>
      <c r="C43" s="2">
        <v>0</v>
      </c>
      <c r="D43" s="2">
        <v>2000</v>
      </c>
      <c r="E43" s="2">
        <v>2000</v>
      </c>
    </row>
    <row r="44" spans="1:6" x14ac:dyDescent="0.3">
      <c r="A44" s="1" t="s">
        <v>85</v>
      </c>
      <c r="B44" s="2">
        <v>0</v>
      </c>
      <c r="C44" s="2">
        <v>0</v>
      </c>
      <c r="D44" s="2">
        <v>2000</v>
      </c>
      <c r="E44" s="2">
        <v>2000</v>
      </c>
    </row>
    <row r="45" spans="1:6" x14ac:dyDescent="0.3">
      <c r="A45" s="1" t="s">
        <v>86</v>
      </c>
      <c r="B45" s="2">
        <v>0</v>
      </c>
      <c r="C45" s="2">
        <v>0</v>
      </c>
      <c r="D45" s="2">
        <v>1500</v>
      </c>
      <c r="E45" s="2">
        <v>1500</v>
      </c>
    </row>
    <row r="46" spans="1:6" x14ac:dyDescent="0.3">
      <c r="A46" s="1" t="s">
        <v>87</v>
      </c>
      <c r="B46" s="2">
        <v>0</v>
      </c>
      <c r="C46" s="2">
        <v>0</v>
      </c>
      <c r="D46" s="2">
        <v>2000</v>
      </c>
      <c r="E46" s="2">
        <v>2000</v>
      </c>
    </row>
    <row r="47" spans="1:6" x14ac:dyDescent="0.3">
      <c r="A47" s="6" t="s">
        <v>13</v>
      </c>
      <c r="B47" s="7">
        <f>SUM(B40:B46)</f>
        <v>65000</v>
      </c>
      <c r="C47" s="7">
        <f t="shared" ref="C47:E47" si="2">SUM(C40:C46)</f>
        <v>65000</v>
      </c>
      <c r="D47" s="7">
        <f t="shared" si="2"/>
        <v>10000</v>
      </c>
      <c r="E47" s="7">
        <f t="shared" si="2"/>
        <v>10000</v>
      </c>
    </row>
    <row r="48" spans="1:6" x14ac:dyDescent="0.3">
      <c r="A48" s="6" t="s">
        <v>14</v>
      </c>
      <c r="B48" s="7"/>
      <c r="C48" s="9">
        <f>C47/B47</f>
        <v>1</v>
      </c>
      <c r="D48" s="9"/>
      <c r="E48" s="9">
        <f>E47/D47</f>
        <v>1</v>
      </c>
    </row>
    <row r="49" spans="1:6" x14ac:dyDescent="0.3">
      <c r="A49" s="27"/>
      <c r="B49" s="25"/>
      <c r="C49" s="26"/>
      <c r="D49" s="26"/>
      <c r="E49" s="26"/>
    </row>
    <row r="51" spans="1:6" x14ac:dyDescent="0.3">
      <c r="A51" s="5" t="s">
        <v>22</v>
      </c>
    </row>
    <row r="52" spans="1:6" x14ac:dyDescent="0.3">
      <c r="A52" s="11" t="s">
        <v>1</v>
      </c>
      <c r="B52" s="24" t="s">
        <v>53</v>
      </c>
      <c r="C52" s="10" t="s">
        <v>29</v>
      </c>
      <c r="D52" s="24" t="s">
        <v>80</v>
      </c>
      <c r="E52" s="10" t="s">
        <v>29</v>
      </c>
    </row>
    <row r="53" spans="1:6" x14ac:dyDescent="0.3">
      <c r="A53" s="1" t="s">
        <v>23</v>
      </c>
      <c r="B53" s="2">
        <v>10000</v>
      </c>
      <c r="C53" s="2">
        <v>10000</v>
      </c>
      <c r="D53" s="2">
        <v>4000</v>
      </c>
      <c r="E53" s="2">
        <v>4000</v>
      </c>
      <c r="F53" t="s">
        <v>79</v>
      </c>
    </row>
    <row r="54" spans="1:6" x14ac:dyDescent="0.3">
      <c r="A54" s="1" t="s">
        <v>24</v>
      </c>
      <c r="B54" s="2">
        <v>17000</v>
      </c>
      <c r="C54" s="2">
        <v>17000</v>
      </c>
      <c r="D54" s="2">
        <v>2000</v>
      </c>
      <c r="E54" s="2">
        <v>2000</v>
      </c>
      <c r="F54" t="s">
        <v>72</v>
      </c>
    </row>
    <row r="55" spans="1:6" x14ac:dyDescent="0.3">
      <c r="A55" s="1" t="s">
        <v>90</v>
      </c>
      <c r="B55" s="2">
        <v>3000</v>
      </c>
      <c r="C55" s="2">
        <v>3000</v>
      </c>
      <c r="D55" s="2">
        <v>0</v>
      </c>
      <c r="E55" s="2">
        <v>0</v>
      </c>
      <c r="F55" t="s">
        <v>71</v>
      </c>
    </row>
    <row r="56" spans="1:6" x14ac:dyDescent="0.3">
      <c r="A56" s="6" t="s">
        <v>13</v>
      </c>
      <c r="B56" s="7">
        <f>SUM(B53:B55)</f>
        <v>30000</v>
      </c>
      <c r="C56" s="7">
        <f t="shared" ref="C56:E56" si="3">SUM(C53:C55)</f>
        <v>30000</v>
      </c>
      <c r="D56" s="7">
        <f t="shared" si="3"/>
        <v>6000</v>
      </c>
      <c r="E56" s="7">
        <f t="shared" si="3"/>
        <v>6000</v>
      </c>
    </row>
    <row r="57" spans="1:6" x14ac:dyDescent="0.3">
      <c r="A57" s="6" t="s">
        <v>14</v>
      </c>
      <c r="B57" s="6"/>
      <c r="C57" s="9">
        <f>C56/B56</f>
        <v>1</v>
      </c>
      <c r="D57" s="9"/>
      <c r="E57" s="9">
        <f>E56/D56</f>
        <v>1</v>
      </c>
    </row>
    <row r="60" spans="1:6" x14ac:dyDescent="0.3">
      <c r="A60" t="s">
        <v>13</v>
      </c>
      <c r="B60" s="22">
        <f>B26+B35+B47+B56</f>
        <v>623000</v>
      </c>
      <c r="C60" s="22">
        <f t="shared" ref="C60:E60" si="4">C26+C35+C47+C56</f>
        <v>623000</v>
      </c>
      <c r="D60" s="22">
        <f t="shared" si="4"/>
        <v>65200</v>
      </c>
      <c r="E60" s="22">
        <f t="shared" si="4"/>
        <v>65200</v>
      </c>
    </row>
    <row r="61" spans="1:6" x14ac:dyDescent="0.3">
      <c r="A61" t="s">
        <v>91</v>
      </c>
      <c r="C61" s="22">
        <f>C60+E60</f>
        <v>688200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2"/>
  <sheetViews>
    <sheetView topLeftCell="A13" workbookViewId="0">
      <selection activeCell="A23" sqref="A23:XFD23"/>
    </sheetView>
  </sheetViews>
  <sheetFormatPr defaultRowHeight="14.4" x14ac:dyDescent="0.3"/>
  <cols>
    <col min="1" max="1" width="57.88671875" customWidth="1"/>
    <col min="2" max="2" width="26.6640625" customWidth="1"/>
    <col min="3" max="3" width="26.109375" hidden="1" customWidth="1"/>
    <col min="5" max="5" width="11.6640625" bestFit="1" customWidth="1"/>
  </cols>
  <sheetData>
    <row r="1" spans="1:3" ht="15.6" x14ac:dyDescent="0.3">
      <c r="A1" s="28" t="s">
        <v>92</v>
      </c>
      <c r="B1" s="29"/>
    </row>
    <row r="2" spans="1:3" x14ac:dyDescent="0.3">
      <c r="A2" s="4"/>
      <c r="B2" s="3"/>
      <c r="C2" s="3"/>
    </row>
    <row r="3" spans="1:3" x14ac:dyDescent="0.3">
      <c r="A3" s="3"/>
      <c r="B3" s="3"/>
      <c r="C3" s="3"/>
    </row>
    <row r="4" spans="1:3" x14ac:dyDescent="0.3">
      <c r="A4" s="5" t="s">
        <v>0</v>
      </c>
      <c r="B4" s="3"/>
      <c r="C4" s="3"/>
    </row>
    <row r="5" spans="1:3" x14ac:dyDescent="0.3">
      <c r="A5" s="11" t="s">
        <v>1</v>
      </c>
      <c r="B5" s="24" t="s">
        <v>81</v>
      </c>
      <c r="C5" s="10" t="s">
        <v>29</v>
      </c>
    </row>
    <row r="6" spans="1:3" x14ac:dyDescent="0.3">
      <c r="A6" s="1" t="s">
        <v>2</v>
      </c>
      <c r="B6" s="2">
        <v>50000</v>
      </c>
      <c r="C6" s="2"/>
    </row>
    <row r="7" spans="1:3" x14ac:dyDescent="0.3">
      <c r="A7" s="1" t="s">
        <v>3</v>
      </c>
      <c r="B7" s="2">
        <v>25000</v>
      </c>
      <c r="C7" s="2"/>
    </row>
    <row r="8" spans="1:3" x14ac:dyDescent="0.3">
      <c r="A8" s="1" t="s">
        <v>4</v>
      </c>
      <c r="B8" s="2">
        <v>210000</v>
      </c>
      <c r="C8" s="2"/>
    </row>
    <row r="9" spans="1:3" x14ac:dyDescent="0.3">
      <c r="A9" s="1" t="s">
        <v>5</v>
      </c>
      <c r="B9" s="2">
        <v>65000</v>
      </c>
      <c r="C9" s="2"/>
    </row>
    <row r="10" spans="1:3" x14ac:dyDescent="0.3">
      <c r="A10" s="1" t="s">
        <v>6</v>
      </c>
      <c r="B10" s="2">
        <v>6000</v>
      </c>
      <c r="C10" s="2"/>
    </row>
    <row r="11" spans="1:3" x14ac:dyDescent="0.3">
      <c r="A11" s="1" t="s">
        <v>8</v>
      </c>
      <c r="B11" s="2">
        <v>5000</v>
      </c>
      <c r="C11" s="2"/>
    </row>
    <row r="12" spans="1:3" x14ac:dyDescent="0.3">
      <c r="A12" s="1" t="s">
        <v>9</v>
      </c>
      <c r="B12" s="2">
        <v>23000</v>
      </c>
      <c r="C12" s="2"/>
    </row>
    <row r="13" spans="1:3" x14ac:dyDescent="0.3">
      <c r="A13" s="1" t="s">
        <v>54</v>
      </c>
      <c r="B13" s="2">
        <v>15000</v>
      </c>
      <c r="C13" s="2"/>
    </row>
    <row r="14" spans="1:3" x14ac:dyDescent="0.3">
      <c r="A14" s="1" t="s">
        <v>10</v>
      </c>
      <c r="B14" s="2">
        <v>9000</v>
      </c>
      <c r="C14" s="2"/>
    </row>
    <row r="15" spans="1:3" x14ac:dyDescent="0.3">
      <c r="A15" s="1" t="s">
        <v>11</v>
      </c>
      <c r="B15" s="2">
        <v>6000</v>
      </c>
      <c r="C15" s="2"/>
    </row>
    <row r="16" spans="1:3" x14ac:dyDescent="0.3">
      <c r="A16" s="1" t="s">
        <v>12</v>
      </c>
      <c r="B16" s="2">
        <v>13000</v>
      </c>
      <c r="C16" s="2"/>
    </row>
    <row r="17" spans="1:5" x14ac:dyDescent="0.3">
      <c r="A17" s="1" t="s">
        <v>30</v>
      </c>
      <c r="B17" s="2">
        <v>11000</v>
      </c>
      <c r="C17" s="2"/>
    </row>
    <row r="18" spans="1:5" x14ac:dyDescent="0.3">
      <c r="A18" s="1" t="s">
        <v>31</v>
      </c>
      <c r="B18" s="2">
        <v>12000</v>
      </c>
      <c r="C18" s="2"/>
    </row>
    <row r="19" spans="1:5" x14ac:dyDescent="0.3">
      <c r="A19" s="1" t="s">
        <v>33</v>
      </c>
      <c r="B19" s="2">
        <v>20000</v>
      </c>
      <c r="C19" s="2"/>
    </row>
    <row r="20" spans="1:5" x14ac:dyDescent="0.3">
      <c r="A20" s="1" t="s">
        <v>34</v>
      </c>
      <c r="B20" s="2">
        <v>13000</v>
      </c>
      <c r="C20" s="2"/>
    </row>
    <row r="21" spans="1:5" x14ac:dyDescent="0.3">
      <c r="A21" s="1" t="s">
        <v>35</v>
      </c>
      <c r="B21" s="2">
        <v>17000</v>
      </c>
      <c r="C21" s="2"/>
    </row>
    <row r="22" spans="1:5" x14ac:dyDescent="0.3">
      <c r="A22" s="6" t="s">
        <v>13</v>
      </c>
      <c r="B22" s="7">
        <f>SUM(B6:B21)</f>
        <v>500000</v>
      </c>
      <c r="C22" s="7">
        <f>SUM(C6:C21)</f>
        <v>0</v>
      </c>
      <c r="E22" s="22"/>
    </row>
    <row r="23" spans="1:5" hidden="1" x14ac:dyDescent="0.3">
      <c r="A23" s="6" t="s">
        <v>14</v>
      </c>
      <c r="B23" s="6"/>
      <c r="C23" s="8" t="e">
        <f>C22/#REF!</f>
        <v>#REF!</v>
      </c>
    </row>
    <row r="25" spans="1:5" x14ac:dyDescent="0.3">
      <c r="A25" s="5" t="s">
        <v>15</v>
      </c>
    </row>
    <row r="26" spans="1:5" x14ac:dyDescent="0.3">
      <c r="A26" s="11" t="s">
        <v>1</v>
      </c>
      <c r="B26" s="24" t="s">
        <v>53</v>
      </c>
      <c r="C26" s="10" t="s">
        <v>29</v>
      </c>
    </row>
    <row r="27" spans="1:5" x14ac:dyDescent="0.3">
      <c r="A27" s="1" t="s">
        <v>16</v>
      </c>
      <c r="B27" s="2">
        <v>10000</v>
      </c>
      <c r="C27" s="2"/>
    </row>
    <row r="28" spans="1:5" x14ac:dyDescent="0.3">
      <c r="A28" s="1" t="s">
        <v>18</v>
      </c>
      <c r="B28" s="2">
        <v>21000</v>
      </c>
      <c r="C28" s="2"/>
    </row>
    <row r="29" spans="1:5" x14ac:dyDescent="0.3">
      <c r="A29" s="6" t="s">
        <v>13</v>
      </c>
      <c r="B29" s="7">
        <f>SUM(B27:B28)</f>
        <v>31000</v>
      </c>
      <c r="C29" s="7">
        <f>SUM(C27:C28)</f>
        <v>0</v>
      </c>
    </row>
    <row r="30" spans="1:5" hidden="1" x14ac:dyDescent="0.3">
      <c r="A30" s="6" t="s">
        <v>14</v>
      </c>
      <c r="B30" s="6"/>
      <c r="C30" s="9" t="e">
        <f>C29/#REF!</f>
        <v>#REF!</v>
      </c>
    </row>
    <row r="32" spans="1:5" x14ac:dyDescent="0.3">
      <c r="A32" s="5" t="s">
        <v>20</v>
      </c>
    </row>
    <row r="33" spans="1:3" x14ac:dyDescent="0.3">
      <c r="A33" s="11" t="s">
        <v>1</v>
      </c>
      <c r="B33" s="24" t="s">
        <v>53</v>
      </c>
      <c r="C33" s="10" t="s">
        <v>29</v>
      </c>
    </row>
    <row r="34" spans="1:3" x14ac:dyDescent="0.3">
      <c r="A34" s="1" t="s">
        <v>26</v>
      </c>
      <c r="B34" s="2">
        <v>15000</v>
      </c>
      <c r="C34" s="2"/>
    </row>
    <row r="35" spans="1:3" x14ac:dyDescent="0.3">
      <c r="A35" s="1" t="s">
        <v>36</v>
      </c>
      <c r="B35" s="2">
        <v>38000</v>
      </c>
      <c r="C35" s="2"/>
    </row>
    <row r="36" spans="1:3" x14ac:dyDescent="0.3">
      <c r="A36" s="1" t="s">
        <v>21</v>
      </c>
      <c r="B36" s="2">
        <v>11000</v>
      </c>
      <c r="C36" s="2"/>
    </row>
    <row r="37" spans="1:3" x14ac:dyDescent="0.3">
      <c r="A37" s="6" t="s">
        <v>13</v>
      </c>
      <c r="B37" s="7">
        <f>SUM(B34:B36)</f>
        <v>64000</v>
      </c>
      <c r="C37" s="7">
        <f>SUM(C34:C36)</f>
        <v>0</v>
      </c>
    </row>
    <row r="38" spans="1:3" hidden="1" x14ac:dyDescent="0.3">
      <c r="A38" s="6" t="s">
        <v>14</v>
      </c>
      <c r="B38" s="7"/>
      <c r="C38" s="9" t="e">
        <f>C37/#REF!</f>
        <v>#REF!</v>
      </c>
    </row>
    <row r="39" spans="1:3" hidden="1" x14ac:dyDescent="0.3">
      <c r="A39" s="27"/>
      <c r="B39" s="25"/>
      <c r="C39" s="26"/>
    </row>
    <row r="41" spans="1:3" x14ac:dyDescent="0.3">
      <c r="A41" s="5" t="s">
        <v>22</v>
      </c>
    </row>
    <row r="42" spans="1:3" x14ac:dyDescent="0.3">
      <c r="A42" s="11" t="s">
        <v>1</v>
      </c>
      <c r="B42" s="24" t="s">
        <v>53</v>
      </c>
      <c r="C42" s="10" t="s">
        <v>29</v>
      </c>
    </row>
    <row r="43" spans="1:3" x14ac:dyDescent="0.3">
      <c r="A43" s="1" t="s">
        <v>23</v>
      </c>
      <c r="B43" s="2">
        <v>10000</v>
      </c>
      <c r="C43" s="2"/>
    </row>
    <row r="44" spans="1:3" x14ac:dyDescent="0.3">
      <c r="A44" s="1" t="s">
        <v>24</v>
      </c>
      <c r="B44" s="2">
        <v>17000</v>
      </c>
      <c r="C44" s="2"/>
    </row>
    <row r="45" spans="1:3" x14ac:dyDescent="0.3">
      <c r="A45" s="1" t="s">
        <v>90</v>
      </c>
      <c r="B45" s="2">
        <v>3000</v>
      </c>
      <c r="C45" s="2"/>
    </row>
    <row r="46" spans="1:3" x14ac:dyDescent="0.3">
      <c r="A46" s="1" t="s">
        <v>93</v>
      </c>
      <c r="B46" s="2">
        <v>1000</v>
      </c>
      <c r="C46" s="2"/>
    </row>
    <row r="47" spans="1:3" x14ac:dyDescent="0.3">
      <c r="A47" s="6" t="s">
        <v>13</v>
      </c>
      <c r="B47" s="7">
        <f>SUM(B43:B46)</f>
        <v>31000</v>
      </c>
      <c r="C47" s="7">
        <f>SUM(C43:C45)</f>
        <v>0</v>
      </c>
    </row>
    <row r="48" spans="1:3" hidden="1" x14ac:dyDescent="0.3">
      <c r="A48" s="6" t="s">
        <v>14</v>
      </c>
      <c r="B48" s="6"/>
      <c r="C48" s="9" t="e">
        <f>C47/#REF!</f>
        <v>#REF!</v>
      </c>
    </row>
    <row r="51" spans="1:3" x14ac:dyDescent="0.3">
      <c r="A51" t="s">
        <v>94</v>
      </c>
      <c r="B51" s="22">
        <f>B22+B29+B37+B47</f>
        <v>626000</v>
      </c>
      <c r="C51" s="22">
        <f>C22+C29+C37+C47</f>
        <v>0</v>
      </c>
    </row>
    <row r="52" spans="1:3" hidden="1" x14ac:dyDescent="0.3">
      <c r="A52" t="s">
        <v>91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stanje 29.08.2017.</vt:lpstr>
      <vt:lpstr>2017</vt:lpstr>
      <vt:lpstr>2019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Korisnik4</dc:creator>
  <cp:lastModifiedBy>Gordana</cp:lastModifiedBy>
  <cp:lastPrinted>2020-01-30T12:02:47Z</cp:lastPrinted>
  <dcterms:created xsi:type="dcterms:W3CDTF">2016-12-07T14:54:36Z</dcterms:created>
  <dcterms:modified xsi:type="dcterms:W3CDTF">2020-01-30T12:03:00Z</dcterms:modified>
</cp:coreProperties>
</file>